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en\XLSundGrafiken\"/>
    </mc:Choice>
  </mc:AlternateContent>
  <xr:revisionPtr revIDLastSave="0" documentId="13_ncr:1_{14CADFA5-EFA8-4DB1-ADF9-CBA1008A7F3A}" xr6:coauthVersionLast="47" xr6:coauthVersionMax="47" xr10:uidLastSave="{00000000-0000-0000-0000-000000000000}"/>
  <bookViews>
    <workbookView xWindow="-110" yWindow="-110" windowWidth="38620" windowHeight="21100" xr2:uid="{2B5D2C54-819F-4F2E-AC4D-DAE73CAE5C63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F20" i="1"/>
  <c r="C19" i="1" l="1"/>
  <c r="F19" i="1"/>
  <c r="F22" i="1" s="1"/>
  <c r="C22" i="1" l="1"/>
  <c r="C24" i="1" s="1"/>
</calcChain>
</file>

<file path=xl/sharedStrings.xml><?xml version="1.0" encoding="utf-8"?>
<sst xmlns="http://schemas.openxmlformats.org/spreadsheetml/2006/main" count="30" uniqueCount="29">
  <si>
    <t>Strompreis brutto in ct:</t>
  </si>
  <si>
    <t>Netzentgelt brutto in ct:</t>
  </si>
  <si>
    <t>Verbrauch Wärmepumpe aus dem Netz in kWh:</t>
  </si>
  <si>
    <t xml:space="preserve">Jährliche Kosten: </t>
  </si>
  <si>
    <t>Jährliche Kosten:</t>
  </si>
  <si>
    <t xml:space="preserve">Kosten Vorbereitung auf zweiten Zähler: </t>
  </si>
  <si>
    <t>Ersparnis gesamt:</t>
  </si>
  <si>
    <t xml:space="preserve">Ersparnis gesamt: </t>
  </si>
  <si>
    <t xml:space="preserve">Vorteil Kaskade: </t>
  </si>
  <si>
    <t>Kostenvergleich Wärmepumpenkaskade</t>
  </si>
  <si>
    <t xml:space="preserve">Ersparnis Modul 2 §14a EnWG: </t>
  </si>
  <si>
    <t>Ersparnis Modul 1 §14a EnWG:</t>
  </si>
  <si>
    <t>Verbrauch E-Auto aus dem Netz in kWh:</t>
  </si>
  <si>
    <t>Modul 2 mit Kaskade</t>
  </si>
  <si>
    <t>Modul 1 ohne Kaskade</t>
  </si>
  <si>
    <t>Datenkommunikation gem. §14a EnWG €/Jahr:</t>
  </si>
  <si>
    <t>Steuerungstechnik gem. §14a EnWG €/Jahr:</t>
  </si>
  <si>
    <t>Messstellenbetrieb iMS €/Jahr:</t>
  </si>
  <si>
    <t>3-4,5ct</t>
  </si>
  <si>
    <t>4,5-6ct</t>
  </si>
  <si>
    <t>6-7,5ct</t>
  </si>
  <si>
    <t>7,5-9ct</t>
  </si>
  <si>
    <t>9-10,5ct</t>
  </si>
  <si>
    <t>10,5-12ct</t>
  </si>
  <si>
    <t>12-13,5ct</t>
  </si>
  <si>
    <t>13,5-15ct</t>
  </si>
  <si>
    <t>15-16,5ct</t>
  </si>
  <si>
    <t>Netzentgelt brutto in ct Bereich auswählen für Modul 1:</t>
  </si>
  <si>
    <t>Messstellenbetrieb mME €/Jahr (nur für Modul 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</si>
</sst>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0" fillId="0" borderId="0" xfId="0" applyNumberFormat="1"/>
    <xf numFmtId="0" fontId="0" fillId="0" borderId="3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64" fontId="0" fillId="0" borderId="8" xfId="0" applyNumberFormat="1" applyBorder="1"/>
    <xf numFmtId="164" fontId="0" fillId="0" borderId="11" xfId="0" applyNumberFormat="1" applyBorder="1"/>
    <xf numFmtId="164" fontId="1" fillId="0" borderId="11" xfId="0" applyNumberFormat="1" applyFont="1" applyBorder="1"/>
    <xf numFmtId="0" fontId="0" fillId="0" borderId="1" xfId="0" applyBorder="1"/>
    <xf numFmtId="0" fontId="0" fillId="0" borderId="2" xfId="0" applyBorder="1"/>
    <xf numFmtId="0" fontId="0" fillId="0" borderId="5" xfId="0" applyBorder="1"/>
    <xf numFmtId="164" fontId="0" fillId="0" borderId="3" xfId="0" applyNumberFormat="1" applyBorder="1"/>
    <xf numFmtId="0" fontId="2" fillId="0" borderId="0" xfId="0" applyFont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/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0B9BE-1DFC-441E-8311-D9FA2B6800D5}">
  <dimension ref="A1:F51"/>
  <sheetViews>
    <sheetView tabSelected="1" workbookViewId="0">
      <selection activeCell="H11" sqref="H11"/>
    </sheetView>
  </sheetViews>
  <sheetFormatPr baseColWidth="10" defaultRowHeight="14.5" x14ac:dyDescent="0.35"/>
  <cols>
    <col min="2" max="2" width="17.1796875" customWidth="1"/>
    <col min="3" max="3" width="16.54296875" customWidth="1"/>
    <col min="5" max="5" width="15.7265625" customWidth="1"/>
  </cols>
  <sheetData>
    <row r="1" spans="1:6" ht="28.5" x14ac:dyDescent="0.65">
      <c r="A1" s="14" t="s">
        <v>9</v>
      </c>
      <c r="B1" s="14"/>
      <c r="C1" s="14"/>
      <c r="D1" s="14"/>
      <c r="E1" s="14"/>
      <c r="F1" s="14"/>
    </row>
    <row r="2" spans="1:6" ht="15" thickBot="1" x14ac:dyDescent="0.4"/>
    <row r="3" spans="1:6" x14ac:dyDescent="0.35">
      <c r="A3" s="22" t="s">
        <v>0</v>
      </c>
      <c r="B3" s="23"/>
      <c r="C3" s="23"/>
      <c r="D3" s="23"/>
      <c r="E3" s="23"/>
      <c r="F3" s="2">
        <v>28.95</v>
      </c>
    </row>
    <row r="4" spans="1:6" x14ac:dyDescent="0.35">
      <c r="A4" s="26" t="s">
        <v>1</v>
      </c>
      <c r="B4" s="27"/>
      <c r="C4" s="27"/>
      <c r="D4" s="27"/>
      <c r="E4" s="27"/>
      <c r="F4" s="12">
        <v>12.73</v>
      </c>
    </row>
    <row r="5" spans="1:6" ht="15" thickBot="1" x14ac:dyDescent="0.4">
      <c r="A5" s="24" t="s">
        <v>27</v>
      </c>
      <c r="B5" s="25"/>
      <c r="C5" s="25"/>
      <c r="D5" s="25"/>
      <c r="E5" s="25"/>
      <c r="F5" s="3" t="s">
        <v>24</v>
      </c>
    </row>
    <row r="6" spans="1:6" ht="15" thickBot="1" x14ac:dyDescent="0.4"/>
    <row r="7" spans="1:6" x14ac:dyDescent="0.35">
      <c r="A7" s="20" t="s">
        <v>17</v>
      </c>
      <c r="B7" s="21"/>
      <c r="C7" s="21"/>
      <c r="D7" s="21"/>
      <c r="E7" s="21"/>
      <c r="F7" s="2">
        <v>50</v>
      </c>
    </row>
    <row r="8" spans="1:6" x14ac:dyDescent="0.35">
      <c r="A8" s="28" t="s">
        <v>16</v>
      </c>
      <c r="B8" s="29"/>
      <c r="C8" s="29"/>
      <c r="D8" s="29"/>
      <c r="E8" s="29"/>
      <c r="F8" s="12">
        <v>30</v>
      </c>
    </row>
    <row r="9" spans="1:6" x14ac:dyDescent="0.35">
      <c r="A9" s="28" t="s">
        <v>15</v>
      </c>
      <c r="B9" s="29"/>
      <c r="C9" s="29"/>
      <c r="D9" s="29"/>
      <c r="E9" s="29"/>
      <c r="F9" s="12">
        <v>10</v>
      </c>
    </row>
    <row r="10" spans="1:6" ht="15" thickBot="1" x14ac:dyDescent="0.4">
      <c r="A10" s="24" t="s">
        <v>28</v>
      </c>
      <c r="B10" s="25"/>
      <c r="C10" s="25"/>
      <c r="D10" s="25"/>
      <c r="E10" s="25"/>
      <c r="F10" s="3">
        <v>20</v>
      </c>
    </row>
    <row r="11" spans="1:6" ht="15" thickBot="1" x14ac:dyDescent="0.4"/>
    <row r="12" spans="1:6" x14ac:dyDescent="0.35">
      <c r="A12" s="20" t="s">
        <v>12</v>
      </c>
      <c r="B12" s="21"/>
      <c r="C12" s="21"/>
      <c r="D12" s="21"/>
      <c r="E12" s="21"/>
      <c r="F12" s="2">
        <v>800</v>
      </c>
    </row>
    <row r="13" spans="1:6" ht="15" thickBot="1" x14ac:dyDescent="0.4">
      <c r="A13" s="24" t="s">
        <v>2</v>
      </c>
      <c r="B13" s="25"/>
      <c r="C13" s="25"/>
      <c r="D13" s="25"/>
      <c r="E13" s="25"/>
      <c r="F13" s="3">
        <v>3100</v>
      </c>
    </row>
    <row r="14" spans="1:6" ht="15" thickBot="1" x14ac:dyDescent="0.4"/>
    <row r="15" spans="1:6" ht="15" thickBot="1" x14ac:dyDescent="0.4">
      <c r="A15" s="15" t="s">
        <v>5</v>
      </c>
      <c r="B15" s="16"/>
      <c r="C15" s="16"/>
      <c r="D15" s="16"/>
      <c r="E15" s="16"/>
      <c r="F15" s="6">
        <v>850</v>
      </c>
    </row>
    <row r="17" spans="1:6" ht="15" thickBot="1" x14ac:dyDescent="0.4"/>
    <row r="18" spans="1:6" ht="15" thickBot="1" x14ac:dyDescent="0.4">
      <c r="A18" s="17" t="s">
        <v>13</v>
      </c>
      <c r="B18" s="18"/>
      <c r="C18" s="19"/>
      <c r="D18" s="17" t="s">
        <v>14</v>
      </c>
      <c r="E18" s="18"/>
      <c r="F18" s="19"/>
    </row>
    <row r="19" spans="1:6" x14ac:dyDescent="0.35">
      <c r="A19" s="20" t="s">
        <v>3</v>
      </c>
      <c r="B19" s="21"/>
      <c r="C19" s="13">
        <f>F7+F8+F9+F10+((F15+200)/20)</f>
        <v>162.5</v>
      </c>
      <c r="D19" s="10" t="s">
        <v>4</v>
      </c>
      <c r="E19" s="11"/>
      <c r="F19" s="13">
        <f>F7+F8+F9</f>
        <v>90</v>
      </c>
    </row>
    <row r="20" spans="1:6" ht="15" thickBot="1" x14ac:dyDescent="0.4">
      <c r="A20" s="24" t="s">
        <v>10</v>
      </c>
      <c r="B20" s="25"/>
      <c r="C20" s="7">
        <f>((F12+F13)*(F4*0.6))/100</f>
        <v>297.88200000000001</v>
      </c>
      <c r="D20" s="24" t="s">
        <v>11</v>
      </c>
      <c r="E20" s="25"/>
      <c r="F20" s="7">
        <f>IF(F5="3-4,5ct",110,IF(F5="4,5-6ct",120,IF(F5="6-7,5ct",130,IF(F5="7,5-9ct",140,IF(F5="9-10,5ct",150,IF(F5="10,5-12ct",160,IF(F5="12-13,5ct",170,IF(F5="13,5-15ct",180,IF(F5="15-16,5ct",190)))))))))</f>
        <v>170</v>
      </c>
    </row>
    <row r="21" spans="1:6" ht="15" thickBot="1" x14ac:dyDescent="0.4">
      <c r="C21" s="1"/>
      <c r="F21" s="1"/>
    </row>
    <row r="22" spans="1:6" ht="15" thickBot="1" x14ac:dyDescent="0.4">
      <c r="A22" s="15" t="s">
        <v>6</v>
      </c>
      <c r="B22" s="16"/>
      <c r="C22" s="8">
        <f>C20-C19</f>
        <v>135.38200000000001</v>
      </c>
      <c r="D22" s="15" t="s">
        <v>7</v>
      </c>
      <c r="E22" s="16"/>
      <c r="F22" s="8">
        <f>F20-F19</f>
        <v>80</v>
      </c>
    </row>
    <row r="23" spans="1:6" ht="15" thickBot="1" x14ac:dyDescent="0.4">
      <c r="C23" s="1"/>
      <c r="F23" s="1"/>
    </row>
    <row r="24" spans="1:6" ht="26.5" thickBot="1" x14ac:dyDescent="0.65">
      <c r="A24" s="4" t="s">
        <v>8</v>
      </c>
      <c r="B24" s="5"/>
      <c r="C24" s="9">
        <f>C22-F22</f>
        <v>55.382000000000005</v>
      </c>
      <c r="F24" s="1"/>
    </row>
    <row r="25" spans="1:6" x14ac:dyDescent="0.35">
      <c r="C25" s="1"/>
      <c r="F25" s="1"/>
    </row>
    <row r="26" spans="1:6" x14ac:dyDescent="0.35">
      <c r="C26" s="1"/>
      <c r="F26" s="1"/>
    </row>
    <row r="27" spans="1:6" x14ac:dyDescent="0.35">
      <c r="F27" s="1"/>
    </row>
    <row r="43" spans="2:2" x14ac:dyDescent="0.35">
      <c r="B43" t="s">
        <v>18</v>
      </c>
    </row>
    <row r="44" spans="2:2" x14ac:dyDescent="0.35">
      <c r="B44" t="s">
        <v>19</v>
      </c>
    </row>
    <row r="45" spans="2:2" x14ac:dyDescent="0.35">
      <c r="B45" t="s">
        <v>20</v>
      </c>
    </row>
    <row r="46" spans="2:2" x14ac:dyDescent="0.35">
      <c r="B46" t="s">
        <v>21</v>
      </c>
    </row>
    <row r="47" spans="2:2" x14ac:dyDescent="0.35">
      <c r="B47" t="s">
        <v>22</v>
      </c>
    </row>
    <row r="48" spans="2:2" x14ac:dyDescent="0.35">
      <c r="B48" t="s">
        <v>23</v>
      </c>
    </row>
    <row r="49" spans="2:2" x14ac:dyDescent="0.35">
      <c r="B49" t="s">
        <v>24</v>
      </c>
    </row>
    <row r="50" spans="2:2" x14ac:dyDescent="0.35">
      <c r="B50" t="s">
        <v>25</v>
      </c>
    </row>
    <row r="51" spans="2:2" x14ac:dyDescent="0.35">
      <c r="B51" t="s">
        <v>26</v>
      </c>
    </row>
  </sheetData>
  <mergeCells count="18">
    <mergeCell ref="A22:B22"/>
    <mergeCell ref="D22:E22"/>
    <mergeCell ref="D20:E20"/>
    <mergeCell ref="A20:B20"/>
    <mergeCell ref="A1:F1"/>
    <mergeCell ref="A15:E15"/>
    <mergeCell ref="A18:C18"/>
    <mergeCell ref="D18:F18"/>
    <mergeCell ref="A19:B19"/>
    <mergeCell ref="A3:E3"/>
    <mergeCell ref="A5:E5"/>
    <mergeCell ref="A12:E12"/>
    <mergeCell ref="A13:E13"/>
    <mergeCell ref="A4:E4"/>
    <mergeCell ref="A7:E7"/>
    <mergeCell ref="A8:E8"/>
    <mergeCell ref="A9:E9"/>
    <mergeCell ref="A10:E10"/>
  </mergeCells>
  <dataValidations count="1">
    <dataValidation type="list" allowBlank="1" showInputMessage="1" showErrorMessage="1" sqref="F5" xr:uid="{DC60F339-E5BB-4775-9066-152E0FAF71CE}">
      <formula1>$B$43:$B$51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Oster</dc:creator>
  <cp:lastModifiedBy>Martin Oster</cp:lastModifiedBy>
  <dcterms:created xsi:type="dcterms:W3CDTF">2024-08-27T16:20:23Z</dcterms:created>
  <dcterms:modified xsi:type="dcterms:W3CDTF">2024-09-30T16:05:46Z</dcterms:modified>
</cp:coreProperties>
</file>